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Кvalitet 10" sheetId="1" r:id="rId1"/>
    <sheet name="Sheet2" sheetId="2" r:id="rId2"/>
    <sheet name="Sheet3" sheetId="3" r:id="rId3"/>
  </sheets>
  <definedNames>
    <definedName name="_xlnm.Print_Area" localSheetId="0">'Кvalitet 10'!$A$1:$S$39</definedName>
  </definedNames>
  <calcPr fullCalcOnLoad="1"/>
</workbook>
</file>

<file path=xl/sharedStrings.xml><?xml version="1.0" encoding="utf-8"?>
<sst xmlns="http://schemas.openxmlformats.org/spreadsheetml/2006/main" count="62" uniqueCount="56">
  <si>
    <t>% (9/6*100)</t>
  </si>
  <si>
    <t>% (11/6*100)</t>
  </si>
  <si>
    <t>% (13/6*100)</t>
  </si>
  <si>
    <t>% (15/6*100)</t>
  </si>
  <si>
    <t>% (17/6*100)</t>
  </si>
  <si>
    <t>I 8</t>
  </si>
  <si>
    <t>I 4</t>
  </si>
  <si>
    <t>II 16</t>
  </si>
  <si>
    <t>II 17</t>
  </si>
  <si>
    <t>III 3</t>
  </si>
  <si>
    <t xml:space="preserve">          IZVEŠTAJ O KVALITETU RADA SUDIJA</t>
  </si>
  <si>
    <t>PREKRŠAJNI SUD U KRAGUJEVCU</t>
  </si>
  <si>
    <t>u izveštajnom periodu od 01.01. do 30.09.2016. godine</t>
  </si>
  <si>
    <t>OBRAZAC  P. 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</si>
  <si>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</si>
  <si>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</si>
  <si>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</si>
  <si>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</si>
  <si>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</si>
  <si>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</si>
  <si>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</si>
  <si>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KVALITET</t>
  </si>
  <si>
    <t>Ukupno odluka</t>
  </si>
  <si>
    <t>Potvrđeno</t>
  </si>
  <si>
    <t>Ukinuto</t>
  </si>
  <si>
    <t>Preinačeno</t>
  </si>
  <si>
    <t>Obustava - zastara
gonjenja</t>
  </si>
  <si>
    <t>Smanjena</t>
  </si>
  <si>
    <t>Povećana</t>
  </si>
  <si>
    <t>Broj</t>
  </si>
  <si>
    <t>PREKRŠAJNI SUD U KRAGUJEVCU
SEDIŠTE SUDA</t>
  </si>
  <si>
    <t>Milan Jovanović</t>
  </si>
  <si>
    <t>Slavica Lekić</t>
  </si>
  <si>
    <t>Lidija Đusić</t>
  </si>
  <si>
    <t>Nada Milovanović</t>
  </si>
  <si>
    <t>Olivera Ivanović</t>
  </si>
  <si>
    <t>Lelica Đurić</t>
  </si>
  <si>
    <t>Vesna Paunović</t>
  </si>
  <si>
    <t>Milanka Milić</t>
  </si>
  <si>
    <t>Suzana Rajović</t>
  </si>
  <si>
    <t>Svetlana Gajić</t>
  </si>
  <si>
    <t>Ivana Plamenac</t>
  </si>
  <si>
    <t>Vladimir Tomović</t>
  </si>
  <si>
    <t>UKUPNO</t>
  </si>
  <si>
    <t>Odeljenje Suda u 
Batočini</t>
  </si>
  <si>
    <t>Jasmina Glavonjić Predsednik Odeljenja
u kome rade 2 sudija</t>
  </si>
  <si>
    <t>Zorica Jotić</t>
  </si>
  <si>
    <t>Odeljenje 
Suda u Kniću</t>
  </si>
  <si>
    <t>Dušica Lipović
Predsednik Odeljenja
u kome rade 2 sudija</t>
  </si>
  <si>
    <t>Danijela Medaković</t>
  </si>
  <si>
    <t>Odeljenje 
Suda u Rači</t>
  </si>
  <si>
    <t>Željko Govedarica
Predsednik 
Odeljenja
u kome radi 
1 sudija</t>
  </si>
  <si>
    <t>Dragan Kuč</t>
  </si>
  <si>
    <t>UKUPAN ZBIR:</t>
  </si>
  <si>
    <t>PREDSEDNIK SUDA</t>
  </si>
  <si>
    <t xml:space="preserve">Suzana Rajović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</si>
</sst>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&quot;-&quot;#,##0"/>
    <numFmt numFmtId="165" formatCode="#,##0;[Red]\-#,##0"/>
    <numFmt numFmtId="166" formatCode="#,##0.00;&quot;-&quot;#,##0.00"/>
    <numFmt numFmtId="167" formatCode="#,##0.00;[Red]\-#,##0.00"/>
    <numFmt numFmtId="168" formatCode="000.0E+0"/>
    <numFmt numFmtId="169" formatCode="&quot;$&quot;#,##0;&quot;($&quot;#,##0"/>
    <numFmt numFmtId="170" formatCode="&quot;$&quot;#,##0;[Red]#,##0"/>
    <numFmt numFmtId="171" formatCode="&quot;$&quot;#,##0.00;&quot;($&quot;#,##0.00"/>
    <numFmt numFmtId="172" formatCode="&quot;$&quot;#,##0.00;[Red]#,##0.00"/>
    <numFmt numFmtId="173" formatCode="[$$-409]#,##0.00;[Red][$$-409]\-#,##0.00"/>
    <numFmt numFmtId="174" formatCode="mm:ss;@"/>
    <numFmt numFmtId="175" formatCode="[h]:mm:ss;@"/>
    <numFmt numFmtId="176" formatCode="mm:ss.0;@"/>
  </numFmts>
  <fonts count="48">
    <font>
      <sz val="12"/>
      <name val="'Times New Roman'"/>
      <family val="0"/>
    </font>
    <font>
      <sz val="11"/>
      <color indexed="8"/>
      <name val="Calibri"/>
      <family val="2"/>
    </font>
    <font>
      <sz val="10"/>
      <name val="'Times New Roman'"/>
      <family val="0"/>
    </font>
    <font>
      <b/>
      <sz val="16"/>
      <name val="'Times New Roman'"/>
      <family val="0"/>
    </font>
    <font>
      <b/>
      <sz val="14"/>
      <name val="'Times New Roman'"/>
      <family val="0"/>
    </font>
    <font>
      <sz val="18"/>
      <name val="'Times New Roman'"/>
      <family val="0"/>
    </font>
    <font>
      <b/>
      <sz val="18"/>
      <name val="'Times New Roman'"/>
      <family val="0"/>
    </font>
    <font>
      <b/>
      <sz val="12"/>
      <name val="'Times New Roman'"/>
      <family val="0"/>
    </font>
    <font>
      <sz val="14"/>
      <name val="'Times New Roman'"/>
      <family val="0"/>
    </font>
    <font>
      <b/>
      <sz val="10"/>
      <name val="'Times New Roman'"/>
      <family val="0"/>
    </font>
    <font>
      <b/>
      <sz val="10"/>
      <name val="Arial"/>
      <family val="0"/>
    </font>
    <font>
      <b/>
      <i/>
      <u val="single"/>
      <sz val="12"/>
      <name val="'Times New Roman'"/>
      <family val="0"/>
    </font>
    <font>
      <b/>
      <i/>
      <sz val="16"/>
      <name val="'Times New Roman'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rgb="FF000000"/>
      <name val="Calibri"/>
      <family val="0"/>
    </font>
    <font>
      <sz val="11"/>
      <color rgb="FFFFFFFF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800080"/>
      <name val="Calibri"/>
      <family val="0"/>
    </font>
    <font>
      <b/>
      <sz val="11"/>
      <color rgb="FFFF9900"/>
      <name val="Calibri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33399"/>
      <name val="Calibri"/>
      <family val="0"/>
    </font>
    <font>
      <sz val="11"/>
      <color rgb="FFFA7D00"/>
      <name val="Calibri"/>
      <family val="2"/>
    </font>
    <font>
      <sz val="11"/>
      <color rgb="FF993300"/>
      <name val="Calibri"/>
      <family val="0"/>
    </font>
    <font>
      <b/>
      <sz val="11"/>
      <color rgb="FF333333"/>
      <name val="Calibri"/>
      <family val="0"/>
    </font>
    <font>
      <b/>
      <sz val="18"/>
      <color rgb="FF003366"/>
      <name val="Cambria"/>
      <family val="0"/>
    </font>
    <font>
      <b/>
      <sz val="11"/>
      <color rgb="FF000000"/>
      <name val="Calibri"/>
      <family val="0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>
      <alignment/>
      <protection/>
    </xf>
    <xf numFmtId="0" fontId="29" fillId="3" borderId="0">
      <alignment/>
      <protection/>
    </xf>
    <xf numFmtId="0" fontId="29" fillId="4" borderId="0">
      <alignment/>
      <protection/>
    </xf>
    <xf numFmtId="0" fontId="29" fillId="5" borderId="0">
      <alignment/>
      <protection/>
    </xf>
    <xf numFmtId="0" fontId="29" fillId="6" borderId="0">
      <alignment/>
      <protection/>
    </xf>
    <xf numFmtId="0" fontId="29" fillId="7" borderId="0">
      <alignment/>
      <protection/>
    </xf>
    <xf numFmtId="0" fontId="29" fillId="8" borderId="0">
      <alignment/>
      <protection/>
    </xf>
    <xf numFmtId="0" fontId="29" fillId="9" borderId="0">
      <alignment/>
      <protection/>
    </xf>
    <xf numFmtId="0" fontId="29" fillId="10" borderId="0">
      <alignment/>
      <protection/>
    </xf>
    <xf numFmtId="0" fontId="29" fillId="5" borderId="0">
      <alignment/>
      <protection/>
    </xf>
    <xf numFmtId="0" fontId="29" fillId="8" borderId="0">
      <alignment/>
      <protection/>
    </xf>
    <xf numFmtId="0" fontId="29" fillId="11" borderId="0">
      <alignment/>
      <protection/>
    </xf>
    <xf numFmtId="0" fontId="30" fillId="12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15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0" fillId="34" borderId="0">
      <alignment/>
      <protection/>
    </xf>
    <xf numFmtId="0" fontId="30" fillId="35" borderId="0">
      <alignment/>
      <protection/>
    </xf>
    <xf numFmtId="0" fontId="30" fillId="36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37" borderId="0">
      <alignment/>
      <protection/>
    </xf>
    <xf numFmtId="0" fontId="33" fillId="3" borderId="0">
      <alignment/>
      <protection/>
    </xf>
    <xf numFmtId="0" fontId="34" fillId="38" borderId="0">
      <alignment/>
      <protection/>
    </xf>
    <xf numFmtId="0" fontId="35" fillId="3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4" borderId="0">
      <alignment/>
      <protection/>
    </xf>
    <xf numFmtId="0" fontId="12" fillId="0" borderId="0">
      <alignment horizontal="center"/>
      <protection/>
    </xf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41" fillId="7" borderId="5">
      <alignment/>
      <protection/>
    </xf>
    <xf numFmtId="0" fontId="42" fillId="0" borderId="6" applyNumberFormat="0" applyFill="0" applyAlignment="0" applyProtection="0"/>
    <xf numFmtId="0" fontId="43" fillId="40" borderId="0">
      <alignment/>
      <protection/>
    </xf>
    <xf numFmtId="0" fontId="0" fillId="41" borderId="7">
      <alignment/>
      <protection/>
    </xf>
    <xf numFmtId="0" fontId="44" fillId="38" borderId="8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173" fontId="11" fillId="0" borderId="0">
      <alignment/>
      <protection/>
    </xf>
    <xf numFmtId="0" fontId="45" fillId="0" borderId="0">
      <alignment/>
      <protection/>
    </xf>
    <xf numFmtId="0" fontId="46" fillId="0" borderId="9">
      <alignment/>
      <protection/>
    </xf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64" applyFont="1">
      <alignment/>
      <protection/>
    </xf>
    <xf numFmtId="0" fontId="2" fillId="0" borderId="8" xfId="64" applyFont="1" applyBorder="1">
      <alignment/>
      <protection/>
    </xf>
    <xf numFmtId="0" fontId="5" fillId="42" borderId="8" xfId="64" applyFont="1" applyFill="1" applyBorder="1">
      <alignment/>
      <protection/>
    </xf>
    <xf numFmtId="0" fontId="2" fillId="0" borderId="0" xfId="64" applyFont="1">
      <alignment/>
      <protection/>
    </xf>
    <xf numFmtId="0" fontId="7" fillId="0" borderId="7" xfId="64" applyFont="1" applyBorder="1" applyAlignment="1">
      <alignment horizontal="center" vertical="center"/>
      <protection/>
    </xf>
    <xf numFmtId="0" fontId="7" fillId="0" borderId="7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38" borderId="7" xfId="64" applyFont="1" applyFill="1" applyBorder="1" applyAlignment="1">
      <alignment horizontal="center" vertical="center"/>
      <protection/>
    </xf>
    <xf numFmtId="0" fontId="5" fillId="42" borderId="8" xfId="64" applyFont="1" applyFill="1" applyBorder="1" applyAlignment="1">
      <alignment/>
      <protection/>
    </xf>
    <xf numFmtId="0" fontId="6" fillId="0" borderId="0" xfId="64" applyFont="1">
      <alignment/>
      <protection/>
    </xf>
    <xf numFmtId="0" fontId="7" fillId="0" borderId="8" xfId="64" applyFont="1" applyBorder="1" applyAlignment="1">
      <alignment horizontal="center" vertical="center"/>
      <protection/>
    </xf>
    <xf numFmtId="0" fontId="8" fillId="0" borderId="8" xfId="64" applyFont="1" applyBorder="1" applyAlignment="1">
      <alignment wrapText="1"/>
      <protection/>
    </xf>
    <xf numFmtId="0" fontId="8" fillId="0" borderId="8" xfId="64" applyFont="1" applyBorder="1">
      <alignment/>
      <protection/>
    </xf>
    <xf numFmtId="0" fontId="8" fillId="0" borderId="5" xfId="64" applyFont="1" applyBorder="1" applyAlignment="1">
      <alignment wrapText="1"/>
      <protection/>
    </xf>
    <xf numFmtId="0" fontId="8" fillId="0" borderId="5" xfId="64" applyFont="1" applyBorder="1">
      <alignment/>
      <protection/>
    </xf>
    <xf numFmtId="0" fontId="3" fillId="0" borderId="8" xfId="64" applyFont="1" applyBorder="1">
      <alignment/>
      <protection/>
    </xf>
    <xf numFmtId="0" fontId="8" fillId="0" borderId="8" xfId="64" applyFont="1" applyBorder="1">
      <alignment/>
      <protection/>
    </xf>
    <xf numFmtId="0" fontId="8" fillId="0" borderId="8" xfId="64" applyFont="1" applyBorder="1">
      <alignment/>
      <protection/>
    </xf>
    <xf numFmtId="0" fontId="8" fillId="0" borderId="12" xfId="64" applyFont="1" applyBorder="1">
      <alignment/>
      <protection/>
    </xf>
    <xf numFmtId="0" fontId="4" fillId="0" borderId="8" xfId="64" applyFont="1" applyBorder="1" applyAlignment="1">
      <alignment wrapText="1"/>
      <protection/>
    </xf>
    <xf numFmtId="0" fontId="8" fillId="0" borderId="5" xfId="64" applyFont="1" applyBorder="1" applyAlignment="1">
      <alignment wrapText="1"/>
      <protection/>
    </xf>
    <xf numFmtId="0" fontId="4" fillId="0" borderId="5" xfId="64" applyFont="1" applyBorder="1" applyAlignment="1">
      <alignment wrapText="1"/>
      <protection/>
    </xf>
    <xf numFmtId="0" fontId="4" fillId="0" borderId="8" xfId="64" applyFont="1" applyBorder="1">
      <alignment/>
      <protection/>
    </xf>
    <xf numFmtId="0" fontId="6" fillId="38" borderId="8" xfId="64" applyFont="1" applyFill="1" applyBorder="1">
      <alignment/>
      <protection/>
    </xf>
    <xf numFmtId="0" fontId="6" fillId="0" borderId="0" xfId="64" applyFont="1" applyAlignment="1">
      <alignment/>
      <protection/>
    </xf>
    <xf numFmtId="0" fontId="8" fillId="0" borderId="5" xfId="64" applyFont="1" applyBorder="1">
      <alignment/>
      <protection/>
    </xf>
    <xf numFmtId="0" fontId="4" fillId="0" borderId="8" xfId="64" applyFont="1" applyBorder="1">
      <alignment/>
      <protection/>
    </xf>
    <xf numFmtId="0" fontId="8" fillId="0" borderId="13" xfId="64" applyFont="1" applyBorder="1">
      <alignment/>
      <protection/>
    </xf>
    <xf numFmtId="0" fontId="10" fillId="0" borderId="0" xfId="64" applyFont="1" applyAlignment="1">
      <alignment/>
      <protection/>
    </xf>
    <xf numFmtId="0" fontId="7" fillId="6" borderId="14" xfId="64" applyFont="1" applyFill="1" applyBorder="1" applyAlignment="1">
      <alignment horizontal="center" vertical="center" textRotation="90"/>
      <protection/>
    </xf>
    <xf numFmtId="0" fontId="8" fillId="0" borderId="11" xfId="64" applyFont="1" applyBorder="1">
      <alignment/>
      <protection/>
    </xf>
    <xf numFmtId="0" fontId="8" fillId="0" borderId="11" xfId="64" applyFont="1" applyBorder="1">
      <alignment/>
      <protection/>
    </xf>
    <xf numFmtId="0" fontId="8" fillId="0" borderId="14" xfId="64" applyFont="1" applyBorder="1">
      <alignment/>
      <protection/>
    </xf>
    <xf numFmtId="0" fontId="4" fillId="0" borderId="14" xfId="64" applyFont="1" applyBorder="1">
      <alignment/>
      <protection/>
    </xf>
    <xf numFmtId="0" fontId="2" fillId="0" borderId="0" xfId="64" applyFont="1" applyBorder="1">
      <alignment/>
      <protection/>
    </xf>
    <xf numFmtId="0" fontId="7" fillId="6" borderId="7" xfId="64" applyFont="1" applyFill="1" applyBorder="1" applyAlignment="1">
      <alignment horizontal="center" vertical="center" textRotation="90"/>
      <protection/>
    </xf>
    <xf numFmtId="0" fontId="7" fillId="0" borderId="8" xfId="64" applyFont="1" applyBorder="1" applyAlignment="1">
      <alignment horizontal="center" vertical="center"/>
      <protection/>
    </xf>
    <xf numFmtId="10" fontId="8" fillId="0" borderId="15" xfId="64" applyNumberFormat="1" applyFont="1" applyBorder="1">
      <alignment/>
      <protection/>
    </xf>
    <xf numFmtId="10" fontId="8" fillId="0" borderId="16" xfId="64" applyNumberFormat="1" applyFont="1" applyBorder="1">
      <alignment/>
      <protection/>
    </xf>
    <xf numFmtId="10" fontId="4" fillId="0" borderId="15" xfId="64" applyNumberFormat="1" applyFont="1" applyBorder="1">
      <alignment/>
      <protection/>
    </xf>
    <xf numFmtId="10" fontId="4" fillId="0" borderId="15" xfId="64" applyNumberFormat="1" applyFont="1" applyBorder="1">
      <alignment/>
      <protection/>
    </xf>
    <xf numFmtId="0" fontId="6" fillId="0" borderId="8" xfId="64" applyFont="1" applyBorder="1">
      <alignment/>
      <protection/>
    </xf>
    <xf numFmtId="10" fontId="8" fillId="0" borderId="7" xfId="64" applyNumberFormat="1" applyFont="1" applyBorder="1">
      <alignment/>
      <protection/>
    </xf>
    <xf numFmtId="10" fontId="4" fillId="0" borderId="7" xfId="64" applyNumberFormat="1" applyFont="1" applyBorder="1">
      <alignment/>
      <protection/>
    </xf>
    <xf numFmtId="0" fontId="7" fillId="6" borderId="11" xfId="64" applyFont="1" applyFill="1" applyBorder="1" applyAlignment="1">
      <alignment horizontal="center" vertical="center" textRotation="90"/>
      <protection/>
    </xf>
    <xf numFmtId="0" fontId="7" fillId="0" borderId="14" xfId="64" applyFont="1" applyBorder="1" applyAlignment="1">
      <alignment horizontal="center" vertical="center"/>
      <protection/>
    </xf>
    <xf numFmtId="0" fontId="8" fillId="0" borderId="14" xfId="64" applyFont="1" applyBorder="1">
      <alignment/>
      <protection/>
    </xf>
    <xf numFmtId="0" fontId="4" fillId="0" borderId="0" xfId="64" applyFont="1">
      <alignment/>
      <protection/>
    </xf>
    <xf numFmtId="0" fontId="7" fillId="6" borderId="15" xfId="64" applyFont="1" applyFill="1" applyBorder="1" applyAlignment="1">
      <alignment horizontal="center" vertical="center" textRotation="90"/>
      <protection/>
    </xf>
    <xf numFmtId="0" fontId="8" fillId="0" borderId="0" xfId="64" applyFont="1">
      <alignment/>
      <protection/>
    </xf>
    <xf numFmtId="0" fontId="7" fillId="6" borderId="17" xfId="64" applyFont="1" applyFill="1" applyBorder="1" applyAlignment="1">
      <alignment horizontal="center" vertical="center" textRotation="90" wrapText="1"/>
      <protection/>
    </xf>
    <xf numFmtId="0" fontId="9" fillId="6" borderId="5" xfId="64" applyFont="1" applyFill="1" applyBorder="1" applyAlignment="1">
      <alignment horizontal="center"/>
      <protection/>
    </xf>
    <xf numFmtId="0" fontId="7" fillId="0" borderId="15" xfId="64" applyFont="1" applyBorder="1" applyAlignment="1">
      <alignment horizontal="center" vertical="center"/>
      <protection/>
    </xf>
    <xf numFmtId="2" fontId="8" fillId="0" borderId="15" xfId="64" applyNumberFormat="1" applyFont="1" applyBorder="1">
      <alignment/>
      <protection/>
    </xf>
    <xf numFmtId="2" fontId="4" fillId="0" borderId="15" xfId="64" applyNumberFormat="1" applyFont="1" applyBorder="1">
      <alignment/>
      <protection/>
    </xf>
    <xf numFmtId="0" fontId="9" fillId="0" borderId="0" xfId="64" applyFont="1">
      <alignment/>
      <protection/>
    </xf>
    <xf numFmtId="0" fontId="2" fillId="0" borderId="0" xfId="64" applyFont="1">
      <alignment/>
      <protection/>
    </xf>
    <xf numFmtId="0" fontId="5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7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8" fillId="0" borderId="5" xfId="64" applyFont="1" applyBorder="1" applyAlignment="1">
      <alignment wrapText="1"/>
      <protection/>
    </xf>
    <xf numFmtId="0" fontId="8" fillId="0" borderId="8" xfId="64" applyFont="1" applyBorder="1" applyAlignment="1">
      <alignment wrapText="1"/>
      <protection/>
    </xf>
    <xf numFmtId="0" fontId="6" fillId="0" borderId="0" xfId="64" applyFont="1" applyBorder="1" applyAlignment="1">
      <alignment horizontal="center"/>
      <protection/>
    </xf>
    <xf numFmtId="0" fontId="8" fillId="0" borderId="0" xfId="64" applyFont="1" applyBorder="1" applyAlignment="1">
      <alignment horizontal="center"/>
      <protection/>
    </xf>
    <xf numFmtId="0" fontId="2" fillId="0" borderId="8" xfId="64" applyFont="1" applyBorder="1" applyAlignment="1">
      <alignment horizontal="center"/>
      <protection/>
    </xf>
    <xf numFmtId="2" fontId="7" fillId="6" borderId="7" xfId="64" applyNumberFormat="1" applyFont="1" applyFill="1" applyBorder="1" applyAlignment="1">
      <alignment horizontal="center" vertical="center" textRotation="90" wrapText="1"/>
      <protection/>
    </xf>
    <xf numFmtId="2" fontId="7" fillId="6" borderId="8" xfId="64" applyNumberFormat="1" applyFont="1" applyFill="1" applyBorder="1" applyAlignment="1">
      <alignment horizontal="center" vertical="center" wrapText="1"/>
      <protection/>
    </xf>
    <xf numFmtId="2" fontId="7" fillId="6" borderId="8" xfId="64" applyNumberFormat="1" applyFont="1" applyFill="1" applyBorder="1" applyAlignment="1">
      <alignment horizontal="center" vertical="center" textRotation="90" wrapText="1"/>
      <protection/>
    </xf>
    <xf numFmtId="0" fontId="9" fillId="6" borderId="8" xfId="64" applyFont="1" applyFill="1" applyBorder="1" applyAlignment="1">
      <alignment horizontal="center"/>
      <protection/>
    </xf>
    <xf numFmtId="0" fontId="7" fillId="6" borderId="12" xfId="64" applyFont="1" applyFill="1" applyBorder="1" applyAlignment="1">
      <alignment horizontal="center" vertical="center" textRotation="90" wrapText="1"/>
      <protection/>
    </xf>
    <xf numFmtId="0" fontId="7" fillId="6" borderId="12" xfId="64" applyFont="1" applyFill="1" applyBorder="1" applyAlignment="1">
      <alignment horizontal="center" vertical="center" wrapText="1"/>
      <protection/>
    </xf>
    <xf numFmtId="0" fontId="7" fillId="6" borderId="18" xfId="64" applyFont="1" applyFill="1" applyBorder="1" applyAlignment="1">
      <alignment horizontal="center" vertical="center" wrapText="1"/>
      <protection/>
    </xf>
    <xf numFmtId="0" fontId="7" fillId="6" borderId="8" xfId="64" applyFont="1" applyFill="1" applyBorder="1" applyAlignment="1">
      <alignment horizontal="center" vertical="center" wrapText="1"/>
      <protection/>
    </xf>
    <xf numFmtId="0" fontId="7" fillId="6" borderId="11" xfId="64" applyFont="1" applyFill="1" applyBorder="1" applyAlignment="1">
      <alignment horizontal="center" vertical="center" wrapText="1"/>
      <protection/>
    </xf>
    <xf numFmtId="0" fontId="3" fillId="0" borderId="8" xfId="64" applyFont="1" applyBorder="1" applyAlignment="1">
      <alignment horizontal="center" textRotation="90" wrapText="1"/>
      <protection/>
    </xf>
    <xf numFmtId="0" fontId="7" fillId="38" borderId="12" xfId="64" applyFont="1" applyFill="1" applyBorder="1" applyAlignment="1">
      <alignment horizontal="center" vertical="center"/>
      <protection/>
    </xf>
    <xf numFmtId="0" fontId="4" fillId="0" borderId="8" xfId="64" applyFont="1" applyBorder="1" applyAlignment="1">
      <alignment horizontal="center" textRotation="90" wrapText="1"/>
      <protection/>
    </xf>
    <xf numFmtId="0" fontId="7" fillId="38" borderId="8" xfId="64" applyFont="1" applyFill="1" applyBorder="1" applyAlignment="1">
      <alignment horizontal="center" vertical="center"/>
      <protection/>
    </xf>
    <xf numFmtId="0" fontId="4" fillId="0" borderId="8" xfId="64" applyFont="1" applyBorder="1" applyAlignment="1">
      <alignment horizontal="center" textRotation="90" wrapText="1"/>
      <protection/>
    </xf>
    <xf numFmtId="0" fontId="4" fillId="0" borderId="8" xfId="64" applyFont="1" applyBorder="1" applyAlignment="1">
      <alignment horizontal="center" textRotation="90"/>
      <protection/>
    </xf>
    <xf numFmtId="0" fontId="4" fillId="0" borderId="12" xfId="64" applyFont="1" applyBorder="1" applyAlignment="1">
      <alignment horizontal="center" vertical="center" textRotation="90" wrapText="1"/>
      <protection/>
    </xf>
    <xf numFmtId="0" fontId="4" fillId="0" borderId="12" xfId="64" applyFont="1" applyBorder="1" applyAlignment="1">
      <alignment horizontal="center" vertical="center" textRotation="90"/>
      <protection/>
    </xf>
  </cellXfs>
  <cellStyles count="70">
    <cellStyle name="Normal" xfId="0"/>
    <cellStyle name="_32_0_25__20_-_20_Accent1" xfId="15"/>
    <cellStyle name="_32_0_25__20_-_20_Accent2" xfId="16"/>
    <cellStyle name="_32_0_25__20_-_20_Accent3" xfId="17"/>
    <cellStyle name="_32_0_25__20_-_20_Accent4" xfId="18"/>
    <cellStyle name="_32_0_25__20_-_20_Accent5" xfId="19"/>
    <cellStyle name="_32_0_25__20_-_20_Accent6" xfId="20"/>
    <cellStyle name="_34_0_25__20_-_20_Accent1" xfId="21"/>
    <cellStyle name="_34_0_25__20_-_20_Accent2" xfId="22"/>
    <cellStyle name="_34_0_25__20_-_20_Accent3" xfId="23"/>
    <cellStyle name="_34_0_25__20_-_20_Accent4" xfId="24"/>
    <cellStyle name="_34_0_25__20_-_20_Accent5" xfId="25"/>
    <cellStyle name="_34_0_25__20_-_20_Accent6" xfId="26"/>
    <cellStyle name="_36_0_25__20_-_20_Accent1" xfId="27"/>
    <cellStyle name="_36_0_25__20_-_20_Accent2" xfId="28"/>
    <cellStyle name="_36_0_25__20_-_20_Accent3" xfId="29"/>
    <cellStyle name="_36_0_25__20_-_20_Accent4" xfId="30"/>
    <cellStyle name="_36_0_25__20_-_20_Accent5" xfId="31"/>
    <cellStyle name="_36_0_25__20_-_20_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efault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Result" xfId="79"/>
    <cellStyle name="Result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70" zoomScaleNormal="70" zoomScalePageLayoutView="0" workbookViewId="0" topLeftCell="A1">
      <selection activeCell="A1" sqref="A1"/>
    </sheetView>
  </sheetViews>
  <sheetFormatPr defaultColWidth="9" defaultRowHeight="15.75" customHeight="1"/>
  <cols>
    <col min="1" max="1" width="10.69921875" style="1" customWidth="1"/>
    <col min="2" max="2" width="8.8984375" style="0" customWidth="1"/>
    <col min="3" max="3" width="21" style="1" customWidth="1"/>
    <col min="4" max="7" width="9.19921875" style="1" customWidth="1"/>
    <col min="8" max="10" width="9.3984375" style="1" customWidth="1"/>
    <col min="11" max="11" width="11.09765625" style="1" customWidth="1"/>
    <col min="12" max="12" width="9.59765625" style="1" customWidth="1"/>
    <col min="13" max="13" width="11.09765625" style="1" customWidth="1"/>
    <col min="14" max="14" width="9.59765625" style="1" customWidth="1"/>
    <col min="15" max="15" width="10.09765625" style="1" customWidth="1"/>
    <col min="16" max="16" width="9.59765625" style="1" customWidth="1"/>
    <col min="17" max="17" width="10.09765625" style="1" customWidth="1"/>
    <col min="18" max="18" width="9.3984375" style="1" customWidth="1"/>
    <col min="19" max="19" width="9.796875" style="1" customWidth="1"/>
    <col min="20" max="16384" width="8.8984375" style="0" customWidth="1"/>
  </cols>
  <sheetData>
    <row r="1" spans="5:8" ht="22.5" customHeight="1">
      <c r="E1" s="27" t="s">
        <v>10</v>
      </c>
      <c r="F1" s="12"/>
      <c r="G1" s="12"/>
      <c r="H1" s="12"/>
    </row>
    <row r="2" ht="15.75" customHeight="1"/>
    <row r="3" ht="22.5" customHeight="1">
      <c r="C3" s="12" t="s">
        <v>11</v>
      </c>
    </row>
    <row r="4" spans="5:12" ht="22.5" customHeight="1">
      <c r="E4" s="68"/>
      <c r="F4" s="68"/>
      <c r="G4" s="68"/>
      <c r="H4" s="68"/>
      <c r="I4" s="68"/>
      <c r="J4" s="68"/>
      <c r="K4" s="68"/>
      <c r="L4" s="68"/>
    </row>
    <row r="5" spans="5:13" ht="23.25" customHeight="1">
      <c r="E5" s="68" t="s">
        <v>12</v>
      </c>
      <c r="F5" s="68"/>
      <c r="G5" s="68"/>
      <c r="H5" s="68"/>
      <c r="I5" s="68"/>
      <c r="J5" s="68"/>
      <c r="K5" s="68"/>
      <c r="L5" s="68"/>
      <c r="M5" s="68"/>
    </row>
    <row r="6" spans="2:17" ht="23.25" customHeight="1">
      <c r="B6" s="68"/>
      <c r="C6" s="68"/>
      <c r="D6" s="68"/>
      <c r="E6" s="68"/>
      <c r="F6" s="68"/>
      <c r="G6" s="68"/>
      <c r="J6" s="31"/>
      <c r="K6" s="31"/>
      <c r="L6" s="31"/>
      <c r="M6" s="31"/>
      <c r="N6" s="31"/>
      <c r="O6" s="31"/>
      <c r="P6" s="69" t="s">
        <v>13</v>
      </c>
      <c r="Q6" s="69"/>
    </row>
    <row r="7" spans="10:17" ht="15.75" customHeight="1" hidden="1">
      <c r="J7" s="31"/>
      <c r="K7" s="31"/>
      <c r="L7" s="31"/>
      <c r="M7" s="31"/>
      <c r="N7" s="31"/>
      <c r="O7" s="31"/>
      <c r="P7" s="31"/>
      <c r="Q7" s="31"/>
    </row>
    <row r="8" spans="5:12" ht="22.5" customHeight="1" hidden="1">
      <c r="E8" s="68"/>
      <c r="F8" s="68"/>
      <c r="G8" s="68"/>
      <c r="H8" s="68"/>
      <c r="I8" s="68"/>
      <c r="J8" s="68"/>
      <c r="K8" s="68"/>
      <c r="L8" s="68"/>
    </row>
    <row r="9" spans="16:17" ht="18.75" customHeight="1" hidden="1">
      <c r="P9" s="69"/>
      <c r="Q9" s="69"/>
    </row>
    <row r="10" ht="16.5" customHeight="1" hidden="1"/>
    <row r="11" spans="1:20" ht="17.25" customHeight="1">
      <c r="A11" s="70"/>
      <c r="B11" s="71" t="s">
        <v>14</v>
      </c>
      <c r="C11" s="72" t="s">
        <v>15</v>
      </c>
      <c r="D11" s="73" t="s">
        <v>16</v>
      </c>
      <c r="E11" s="73" t="s">
        <v>17</v>
      </c>
      <c r="F11" s="73" t="s">
        <v>18</v>
      </c>
      <c r="G11" s="73" t="s">
        <v>19</v>
      </c>
      <c r="H11" s="73" t="s">
        <v>20</v>
      </c>
      <c r="I11" s="74" t="s">
        <v>21</v>
      </c>
      <c r="J11" s="74"/>
      <c r="K11" s="74"/>
      <c r="L11" s="74"/>
      <c r="M11" s="74"/>
      <c r="N11" s="74"/>
      <c r="O11" s="74"/>
      <c r="P11" s="74"/>
      <c r="Q11" s="74"/>
      <c r="R11" s="74"/>
      <c r="S11" s="54"/>
      <c r="T11" s="4"/>
    </row>
    <row r="12" spans="1:20" ht="17.25" customHeight="1">
      <c r="A12" s="70"/>
      <c r="B12" s="71"/>
      <c r="C12" s="72"/>
      <c r="D12" s="73"/>
      <c r="E12" s="73"/>
      <c r="F12" s="73"/>
      <c r="G12" s="73"/>
      <c r="H12" s="73"/>
      <c r="I12" s="75" t="s">
        <v>22</v>
      </c>
      <c r="J12" s="76" t="s">
        <v>23</v>
      </c>
      <c r="K12" s="76"/>
      <c r="L12" s="76" t="s">
        <v>24</v>
      </c>
      <c r="M12" s="76"/>
      <c r="N12" s="77" t="s">
        <v>25</v>
      </c>
      <c r="O12" s="77"/>
      <c r="P12" s="77"/>
      <c r="Q12" s="77"/>
      <c r="R12" s="78" t="s">
        <v>26</v>
      </c>
      <c r="S12" s="78"/>
      <c r="T12" s="37"/>
    </row>
    <row r="13" spans="1:20" ht="16.5" customHeight="1">
      <c r="A13" s="70"/>
      <c r="B13" s="71"/>
      <c r="C13" s="72"/>
      <c r="D13" s="73"/>
      <c r="E13" s="73"/>
      <c r="F13" s="73"/>
      <c r="G13" s="73"/>
      <c r="H13" s="73"/>
      <c r="I13" s="75"/>
      <c r="J13" s="76"/>
      <c r="K13" s="76"/>
      <c r="L13" s="76"/>
      <c r="M13" s="76"/>
      <c r="N13" s="79" t="s">
        <v>27</v>
      </c>
      <c r="O13" s="79"/>
      <c r="P13" s="79" t="s">
        <v>28</v>
      </c>
      <c r="Q13" s="79"/>
      <c r="R13" s="78"/>
      <c r="S13" s="78"/>
      <c r="T13" s="37"/>
    </row>
    <row r="14" spans="1:20" ht="73.5" customHeight="1">
      <c r="A14" s="70"/>
      <c r="B14" s="71"/>
      <c r="C14" s="72"/>
      <c r="D14" s="73"/>
      <c r="E14" s="73"/>
      <c r="F14" s="73"/>
      <c r="G14" s="73"/>
      <c r="H14" s="73"/>
      <c r="I14" s="75"/>
      <c r="J14" s="32" t="s">
        <v>29</v>
      </c>
      <c r="K14" s="38" t="s">
        <v>0</v>
      </c>
      <c r="L14" s="32" t="s">
        <v>29</v>
      </c>
      <c r="M14" s="38" t="s">
        <v>1</v>
      </c>
      <c r="N14" s="47" t="s">
        <v>29</v>
      </c>
      <c r="O14" s="51" t="s">
        <v>2</v>
      </c>
      <c r="P14" s="47" t="s">
        <v>29</v>
      </c>
      <c r="Q14" s="51" t="s">
        <v>3</v>
      </c>
      <c r="R14" s="53" t="s">
        <v>29</v>
      </c>
      <c r="S14" s="51" t="s">
        <v>4</v>
      </c>
      <c r="T14" s="37"/>
    </row>
    <row r="15" spans="1:20" ht="17.25" customHeight="1">
      <c r="A15" s="2"/>
      <c r="B15" s="5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39">
        <v>10</v>
      </c>
      <c r="L15" s="13">
        <v>11</v>
      </c>
      <c r="M15" s="13">
        <v>12</v>
      </c>
      <c r="N15" s="48">
        <v>13</v>
      </c>
      <c r="O15" s="5">
        <v>14</v>
      </c>
      <c r="P15" s="48">
        <v>15</v>
      </c>
      <c r="Q15" s="5">
        <v>16</v>
      </c>
      <c r="R15" s="48">
        <v>17</v>
      </c>
      <c r="S15" s="55">
        <v>18</v>
      </c>
      <c r="T15" s="4"/>
    </row>
    <row r="16" spans="1:256" ht="19.5" customHeight="1">
      <c r="A16" s="80" t="s">
        <v>30</v>
      </c>
      <c r="B16" s="6">
        <v>1</v>
      </c>
      <c r="C16" s="14" t="s">
        <v>31</v>
      </c>
      <c r="D16" s="19">
        <v>3</v>
      </c>
      <c r="E16" s="19">
        <v>91</v>
      </c>
      <c r="F16" s="19">
        <f aca="true" t="shared" si="0" ref="F16:F27">D16+E16</f>
        <v>94</v>
      </c>
      <c r="G16" s="15">
        <f aca="true" t="shared" si="1" ref="G16:G37">J16+L16+N16+P16+R16</f>
        <v>91</v>
      </c>
      <c r="H16" s="25">
        <f aca="true" t="shared" si="2" ref="H16:H37">F16-I16</f>
        <v>3</v>
      </c>
      <c r="I16" s="15">
        <v>91</v>
      </c>
      <c r="J16" s="33">
        <v>25</v>
      </c>
      <c r="K16" s="40">
        <f aca="true" t="shared" si="3" ref="K16:K23">J16/G16</f>
        <v>0.27472527472527475</v>
      </c>
      <c r="L16" s="35">
        <v>48</v>
      </c>
      <c r="M16" s="45">
        <f aca="true" t="shared" si="4" ref="M16:M23">L16/G16</f>
        <v>0.5274725274725275</v>
      </c>
      <c r="N16" s="49">
        <v>12</v>
      </c>
      <c r="O16" s="45">
        <f aca="true" t="shared" si="5" ref="O16:O23">N16/G16</f>
        <v>0.13186813186813187</v>
      </c>
      <c r="P16" s="49">
        <v>4</v>
      </c>
      <c r="Q16" s="45">
        <f aca="true" t="shared" si="6" ref="Q16:Q23">P16/G16</f>
        <v>0.04395604395604396</v>
      </c>
      <c r="R16" s="49">
        <v>2</v>
      </c>
      <c r="S16" s="56">
        <f aca="true" t="shared" si="7" ref="S16:S23">R16/G16*100</f>
        <v>2.197802197802198</v>
      </c>
      <c r="T16" s="4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9.5" customHeight="1">
      <c r="A17" s="80"/>
      <c r="B17" s="6">
        <v>15</v>
      </c>
      <c r="C17" s="15" t="s">
        <v>32</v>
      </c>
      <c r="D17" s="19">
        <v>13</v>
      </c>
      <c r="E17" s="19">
        <v>27</v>
      </c>
      <c r="F17" s="19">
        <f t="shared" si="0"/>
        <v>40</v>
      </c>
      <c r="G17" s="19">
        <f t="shared" si="1"/>
        <v>35</v>
      </c>
      <c r="H17" s="29">
        <f t="shared" si="2"/>
        <v>5</v>
      </c>
      <c r="I17" s="19">
        <v>35</v>
      </c>
      <c r="J17" s="34">
        <v>25</v>
      </c>
      <c r="K17" s="40">
        <f t="shared" si="3"/>
        <v>0.7142857142857143</v>
      </c>
      <c r="L17" s="35">
        <v>3</v>
      </c>
      <c r="M17" s="45">
        <f t="shared" si="4"/>
        <v>0.08571428571428572</v>
      </c>
      <c r="N17" s="49">
        <v>0</v>
      </c>
      <c r="O17" s="45">
        <f t="shared" si="5"/>
        <v>0</v>
      </c>
      <c r="P17" s="49">
        <v>1</v>
      </c>
      <c r="Q17" s="45">
        <f t="shared" si="6"/>
        <v>0.02857142857142857</v>
      </c>
      <c r="R17" s="49">
        <v>6</v>
      </c>
      <c r="S17" s="56">
        <f t="shared" si="7"/>
        <v>17.142857142857142</v>
      </c>
      <c r="T17" s="4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19.5" customHeight="1">
      <c r="A18" s="80"/>
      <c r="B18" s="6">
        <v>5</v>
      </c>
      <c r="C18" s="15" t="s">
        <v>33</v>
      </c>
      <c r="D18" s="19">
        <v>6</v>
      </c>
      <c r="E18" s="19">
        <v>58</v>
      </c>
      <c r="F18" s="19">
        <f t="shared" si="0"/>
        <v>64</v>
      </c>
      <c r="G18" s="19">
        <f t="shared" si="1"/>
        <v>51</v>
      </c>
      <c r="H18" s="29">
        <f t="shared" si="2"/>
        <v>13</v>
      </c>
      <c r="I18" s="19">
        <v>51</v>
      </c>
      <c r="J18" s="34">
        <v>28</v>
      </c>
      <c r="K18" s="40">
        <f t="shared" si="3"/>
        <v>0.5490196078431373</v>
      </c>
      <c r="L18" s="35">
        <v>5</v>
      </c>
      <c r="M18" s="45">
        <f t="shared" si="4"/>
        <v>0.09803921568627451</v>
      </c>
      <c r="N18" s="49">
        <v>15</v>
      </c>
      <c r="O18" s="45">
        <f t="shared" si="5"/>
        <v>0.29411764705882354</v>
      </c>
      <c r="P18" s="49">
        <v>2</v>
      </c>
      <c r="Q18" s="45">
        <f t="shared" si="6"/>
        <v>0.0392156862745098</v>
      </c>
      <c r="R18" s="49">
        <v>1</v>
      </c>
      <c r="S18" s="56">
        <f t="shared" si="7"/>
        <v>1.9607843137254901</v>
      </c>
      <c r="T18" s="4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19.5" customHeight="1">
      <c r="A19" s="80"/>
      <c r="B19" s="6">
        <v>6</v>
      </c>
      <c r="C19" s="66" t="s">
        <v>34</v>
      </c>
      <c r="D19" s="19">
        <v>11</v>
      </c>
      <c r="E19" s="19">
        <v>50</v>
      </c>
      <c r="F19" s="19">
        <f t="shared" si="0"/>
        <v>61</v>
      </c>
      <c r="G19" s="19">
        <f t="shared" si="1"/>
        <v>54</v>
      </c>
      <c r="H19" s="29">
        <f t="shared" si="2"/>
        <v>7</v>
      </c>
      <c r="I19" s="19">
        <v>54</v>
      </c>
      <c r="J19" s="34">
        <v>43</v>
      </c>
      <c r="K19" s="40">
        <f t="shared" si="3"/>
        <v>0.7962962962962963</v>
      </c>
      <c r="L19" s="35">
        <v>5</v>
      </c>
      <c r="M19" s="45">
        <f t="shared" si="4"/>
        <v>0.09259259259259259</v>
      </c>
      <c r="N19" s="49">
        <v>0</v>
      </c>
      <c r="O19" s="45">
        <f t="shared" si="5"/>
        <v>0</v>
      </c>
      <c r="P19" s="49">
        <v>6</v>
      </c>
      <c r="Q19" s="45">
        <f t="shared" si="6"/>
        <v>0.1111111111111111</v>
      </c>
      <c r="R19" s="49">
        <v>0</v>
      </c>
      <c r="S19" s="56">
        <f t="shared" si="7"/>
        <v>0</v>
      </c>
      <c r="T19" s="4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ht="19.5" customHeight="1">
      <c r="A20" s="80"/>
      <c r="B20" s="6">
        <v>7</v>
      </c>
      <c r="C20" s="15" t="s">
        <v>35</v>
      </c>
      <c r="D20" s="19">
        <v>9</v>
      </c>
      <c r="E20" s="19">
        <v>75</v>
      </c>
      <c r="F20" s="19">
        <f t="shared" si="0"/>
        <v>84</v>
      </c>
      <c r="G20" s="19">
        <f t="shared" si="1"/>
        <v>61</v>
      </c>
      <c r="H20" s="25">
        <f t="shared" si="2"/>
        <v>23</v>
      </c>
      <c r="I20" s="19">
        <v>61</v>
      </c>
      <c r="J20" s="34">
        <v>45</v>
      </c>
      <c r="K20" s="40">
        <f t="shared" si="3"/>
        <v>0.7377049180327869</v>
      </c>
      <c r="L20" s="35">
        <v>6</v>
      </c>
      <c r="M20" s="45">
        <f t="shared" si="4"/>
        <v>0.09836065573770492</v>
      </c>
      <c r="N20" s="49">
        <v>6</v>
      </c>
      <c r="O20" s="45">
        <f t="shared" si="5"/>
        <v>0.09836065573770492</v>
      </c>
      <c r="P20" s="49">
        <v>2</v>
      </c>
      <c r="Q20" s="45">
        <f t="shared" si="6"/>
        <v>0.03278688524590164</v>
      </c>
      <c r="R20" s="49">
        <v>2</v>
      </c>
      <c r="S20" s="56">
        <f t="shared" si="7"/>
        <v>3.278688524590164</v>
      </c>
      <c r="T20" s="4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19.5" customHeight="1">
      <c r="A21" s="80"/>
      <c r="B21" s="6">
        <v>14</v>
      </c>
      <c r="C21" s="15" t="s">
        <v>36</v>
      </c>
      <c r="D21" s="19">
        <v>9</v>
      </c>
      <c r="E21" s="19">
        <v>30</v>
      </c>
      <c r="F21" s="19">
        <f t="shared" si="0"/>
        <v>39</v>
      </c>
      <c r="G21" s="19">
        <f t="shared" si="1"/>
        <v>30</v>
      </c>
      <c r="H21" s="29">
        <f t="shared" si="2"/>
        <v>9</v>
      </c>
      <c r="I21" s="19">
        <v>30</v>
      </c>
      <c r="J21" s="34">
        <v>24</v>
      </c>
      <c r="K21" s="40">
        <f t="shared" si="3"/>
        <v>0.8</v>
      </c>
      <c r="L21" s="35">
        <v>1</v>
      </c>
      <c r="M21" s="45">
        <f t="shared" si="4"/>
        <v>0.03333333333333333</v>
      </c>
      <c r="N21" s="49">
        <v>5</v>
      </c>
      <c r="O21" s="45">
        <f t="shared" si="5"/>
        <v>0.16666666666666666</v>
      </c>
      <c r="P21" s="49">
        <v>0</v>
      </c>
      <c r="Q21" s="45">
        <f t="shared" si="6"/>
        <v>0</v>
      </c>
      <c r="R21" s="49">
        <v>0</v>
      </c>
      <c r="S21" s="56">
        <f t="shared" si="7"/>
        <v>0</v>
      </c>
      <c r="T21" s="4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19.5" customHeight="1">
      <c r="A22" s="80"/>
      <c r="B22" s="6">
        <v>9</v>
      </c>
      <c r="C22" s="15" t="s">
        <v>37</v>
      </c>
      <c r="D22" s="19">
        <v>7</v>
      </c>
      <c r="E22" s="19">
        <v>0</v>
      </c>
      <c r="F22" s="19">
        <f t="shared" si="0"/>
        <v>7</v>
      </c>
      <c r="G22" s="19">
        <f t="shared" si="1"/>
        <v>7</v>
      </c>
      <c r="H22" s="29">
        <f t="shared" si="2"/>
        <v>0</v>
      </c>
      <c r="I22" s="19">
        <v>7</v>
      </c>
      <c r="J22" s="34">
        <v>7</v>
      </c>
      <c r="K22" s="40">
        <f t="shared" si="3"/>
        <v>1</v>
      </c>
      <c r="L22" s="35">
        <v>0</v>
      </c>
      <c r="M22" s="45">
        <f t="shared" si="4"/>
        <v>0</v>
      </c>
      <c r="N22" s="49">
        <v>0</v>
      </c>
      <c r="O22" s="45">
        <f t="shared" si="5"/>
        <v>0</v>
      </c>
      <c r="P22" s="49">
        <v>0</v>
      </c>
      <c r="Q22" s="45">
        <f t="shared" si="6"/>
        <v>0</v>
      </c>
      <c r="R22" s="49">
        <v>0</v>
      </c>
      <c r="S22" s="56">
        <f t="shared" si="7"/>
        <v>0</v>
      </c>
      <c r="T22" s="4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19.5" customHeight="1">
      <c r="A23" s="80"/>
      <c r="B23" s="7">
        <v>11</v>
      </c>
      <c r="C23" s="17" t="s">
        <v>38</v>
      </c>
      <c r="D23" s="20">
        <v>20</v>
      </c>
      <c r="E23" s="19">
        <v>60</v>
      </c>
      <c r="F23" s="28">
        <f t="shared" si="0"/>
        <v>80</v>
      </c>
      <c r="G23" s="19">
        <f t="shared" si="1"/>
        <v>72</v>
      </c>
      <c r="H23" s="29">
        <f t="shared" si="2"/>
        <v>8</v>
      </c>
      <c r="I23" s="19">
        <v>72</v>
      </c>
      <c r="J23" s="34">
        <v>55</v>
      </c>
      <c r="K23" s="40">
        <f t="shared" si="3"/>
        <v>0.7638888888888888</v>
      </c>
      <c r="L23" s="35">
        <v>11</v>
      </c>
      <c r="M23" s="40">
        <f t="shared" si="4"/>
        <v>0.1527777777777778</v>
      </c>
      <c r="N23" s="49">
        <v>5</v>
      </c>
      <c r="O23" s="45">
        <f t="shared" si="5"/>
        <v>0.06944444444444445</v>
      </c>
      <c r="P23" s="49">
        <v>0</v>
      </c>
      <c r="Q23" s="45">
        <f t="shared" si="6"/>
        <v>0</v>
      </c>
      <c r="R23" s="49">
        <v>1</v>
      </c>
      <c r="S23" s="56">
        <f t="shared" si="7"/>
        <v>1.3888888888888888</v>
      </c>
      <c r="T23" s="4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ht="19.5" customHeight="1">
      <c r="A24" s="80"/>
      <c r="B24" s="7">
        <v>12</v>
      </c>
      <c r="C24" s="17" t="s">
        <v>39</v>
      </c>
      <c r="D24" s="20">
        <v>0</v>
      </c>
      <c r="E24" s="19">
        <v>1</v>
      </c>
      <c r="F24" s="28">
        <f t="shared" si="0"/>
        <v>1</v>
      </c>
      <c r="G24" s="19">
        <f t="shared" si="1"/>
        <v>0</v>
      </c>
      <c r="H24" s="29">
        <f t="shared" si="2"/>
        <v>1</v>
      </c>
      <c r="I24" s="19">
        <v>0</v>
      </c>
      <c r="J24" s="34">
        <v>0</v>
      </c>
      <c r="K24" s="40">
        <v>0</v>
      </c>
      <c r="L24" s="35">
        <v>0</v>
      </c>
      <c r="M24" s="40">
        <v>0</v>
      </c>
      <c r="N24" s="49">
        <v>0</v>
      </c>
      <c r="O24" s="45">
        <v>0</v>
      </c>
      <c r="P24" s="49">
        <v>0</v>
      </c>
      <c r="Q24" s="45">
        <v>0</v>
      </c>
      <c r="R24" s="49">
        <v>0</v>
      </c>
      <c r="S24" s="56">
        <v>0</v>
      </c>
      <c r="T24" s="4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ht="19.5" customHeight="1">
      <c r="A25" s="80"/>
      <c r="B25" s="8">
        <v>19</v>
      </c>
      <c r="C25" s="15" t="s">
        <v>40</v>
      </c>
      <c r="D25" s="21">
        <v>6</v>
      </c>
      <c r="E25" s="19">
        <v>41</v>
      </c>
      <c r="F25" s="28">
        <f t="shared" si="0"/>
        <v>47</v>
      </c>
      <c r="G25" s="19">
        <f t="shared" si="1"/>
        <v>37</v>
      </c>
      <c r="H25" s="25">
        <f t="shared" si="2"/>
        <v>10</v>
      </c>
      <c r="I25" s="19">
        <v>37</v>
      </c>
      <c r="J25" s="34">
        <v>24</v>
      </c>
      <c r="K25" s="41">
        <f>J25/G25</f>
        <v>0.6486486486486487</v>
      </c>
      <c r="L25" s="15">
        <v>7</v>
      </c>
      <c r="M25" s="40">
        <f>L25/G25</f>
        <v>0.1891891891891892</v>
      </c>
      <c r="N25" s="49">
        <v>2</v>
      </c>
      <c r="O25" s="45">
        <f>N25/G25</f>
        <v>0.05405405405405406</v>
      </c>
      <c r="P25" s="49">
        <v>2</v>
      </c>
      <c r="Q25" s="45">
        <f>P25/G25</f>
        <v>0.05405405405405406</v>
      </c>
      <c r="R25" s="49">
        <v>2</v>
      </c>
      <c r="S25" s="56">
        <f>R25/G25*100</f>
        <v>5.405405405405405</v>
      </c>
      <c r="T25" s="4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19.5" customHeight="1">
      <c r="A26" s="80"/>
      <c r="B26" s="8">
        <v>21</v>
      </c>
      <c r="C26" s="15" t="s">
        <v>41</v>
      </c>
      <c r="D26" s="21">
        <v>0</v>
      </c>
      <c r="E26" s="19">
        <v>7</v>
      </c>
      <c r="F26" s="28">
        <f t="shared" si="0"/>
        <v>7</v>
      </c>
      <c r="G26" s="19">
        <f t="shared" si="1"/>
        <v>4</v>
      </c>
      <c r="H26" s="25">
        <f t="shared" si="2"/>
        <v>3</v>
      </c>
      <c r="I26" s="19">
        <v>4</v>
      </c>
      <c r="J26" s="34">
        <v>4</v>
      </c>
      <c r="K26" s="41">
        <v>0</v>
      </c>
      <c r="L26" s="15">
        <v>0</v>
      </c>
      <c r="M26" s="40">
        <v>0</v>
      </c>
      <c r="N26" s="49">
        <v>0</v>
      </c>
      <c r="O26" s="45">
        <v>0</v>
      </c>
      <c r="P26" s="49">
        <v>0</v>
      </c>
      <c r="Q26" s="45">
        <v>0</v>
      </c>
      <c r="R26" s="49">
        <v>0</v>
      </c>
      <c r="S26" s="56">
        <v>0</v>
      </c>
      <c r="T26" s="4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ht="19.5" customHeight="1">
      <c r="A27" s="80"/>
      <c r="B27" s="8">
        <v>22</v>
      </c>
      <c r="C27" s="15" t="s">
        <v>42</v>
      </c>
      <c r="D27" s="21">
        <v>0</v>
      </c>
      <c r="E27" s="19">
        <v>2</v>
      </c>
      <c r="F27" s="28">
        <f t="shared" si="0"/>
        <v>2</v>
      </c>
      <c r="G27" s="19">
        <f t="shared" si="1"/>
        <v>1</v>
      </c>
      <c r="H27" s="25">
        <f t="shared" si="2"/>
        <v>1</v>
      </c>
      <c r="I27" s="19">
        <v>1</v>
      </c>
      <c r="J27" s="34">
        <v>1</v>
      </c>
      <c r="K27" s="41">
        <v>0</v>
      </c>
      <c r="L27" s="15">
        <v>0</v>
      </c>
      <c r="M27" s="40">
        <v>0</v>
      </c>
      <c r="N27" s="49">
        <v>0</v>
      </c>
      <c r="O27" s="45">
        <v>0</v>
      </c>
      <c r="P27" s="49">
        <v>0</v>
      </c>
      <c r="Q27" s="45">
        <v>0</v>
      </c>
      <c r="R27" s="49">
        <v>0</v>
      </c>
      <c r="S27" s="56">
        <v>0</v>
      </c>
      <c r="T27" s="4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21.75" customHeight="1">
      <c r="A28" s="80"/>
      <c r="B28" s="81" t="s">
        <v>43</v>
      </c>
      <c r="C28" s="81"/>
      <c r="D28" s="22">
        <f>SUM(D16:D27)</f>
        <v>84</v>
      </c>
      <c r="E28" s="22">
        <f>SUM(E16:E27)</f>
        <v>442</v>
      </c>
      <c r="F28" s="22">
        <f>SUM(F16:F27)</f>
        <v>526</v>
      </c>
      <c r="G28" s="29">
        <f t="shared" si="1"/>
        <v>443</v>
      </c>
      <c r="H28" s="29">
        <f t="shared" si="2"/>
        <v>83</v>
      </c>
      <c r="I28" s="29">
        <f>SUM(I16:I27)</f>
        <v>443</v>
      </c>
      <c r="J28" s="29">
        <f>SUM(J16:J27)</f>
        <v>281</v>
      </c>
      <c r="K28" s="42">
        <f aca="true" t="shared" si="8" ref="K28:K37">J28/G28</f>
        <v>0.6343115124153499</v>
      </c>
      <c r="L28" s="36">
        <f>SUM(L16:L27)</f>
        <v>86</v>
      </c>
      <c r="M28" s="46">
        <f aca="true" t="shared" si="9" ref="M28:M37">L28/G28</f>
        <v>0.19413092550790068</v>
      </c>
      <c r="N28" s="36">
        <f>SUM(N16:N27)</f>
        <v>45</v>
      </c>
      <c r="O28" s="46">
        <f aca="true" t="shared" si="10" ref="O28:O37">N28/G28</f>
        <v>0.10158013544018059</v>
      </c>
      <c r="P28" s="36">
        <f>SUM(P16:P27)</f>
        <v>17</v>
      </c>
      <c r="Q28" s="46">
        <f aca="true" t="shared" si="11" ref="Q28:Q37">P28/G28</f>
        <v>0.03837471783295711</v>
      </c>
      <c r="R28" s="36">
        <f>SUM(R16:R27)</f>
        <v>14</v>
      </c>
      <c r="S28" s="57">
        <f aca="true" t="shared" si="12" ref="S28:S37">R28/G28*100</f>
        <v>3.160270880361174</v>
      </c>
      <c r="T28" s="58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57" customHeight="1">
      <c r="A29" s="82" t="s">
        <v>44</v>
      </c>
      <c r="B29" s="7" t="s">
        <v>5</v>
      </c>
      <c r="C29" s="66" t="s">
        <v>45</v>
      </c>
      <c r="D29" s="23">
        <v>8</v>
      </c>
      <c r="E29" s="14">
        <v>50</v>
      </c>
      <c r="F29" s="19">
        <f aca="true" t="shared" si="13" ref="F29:F37">D29+E29</f>
        <v>58</v>
      </c>
      <c r="G29" s="29">
        <f t="shared" si="1"/>
        <v>47</v>
      </c>
      <c r="H29" s="29">
        <f t="shared" si="2"/>
        <v>11</v>
      </c>
      <c r="I29" s="19">
        <v>47</v>
      </c>
      <c r="J29" s="35">
        <v>32</v>
      </c>
      <c r="K29" s="40">
        <f t="shared" si="8"/>
        <v>0.6808510638297872</v>
      </c>
      <c r="L29" s="35">
        <v>7</v>
      </c>
      <c r="M29" s="45">
        <f t="shared" si="9"/>
        <v>0.14893617021276595</v>
      </c>
      <c r="N29" s="35">
        <v>3</v>
      </c>
      <c r="O29" s="45">
        <f t="shared" si="10"/>
        <v>0.06382978723404255</v>
      </c>
      <c r="P29" s="49">
        <v>0</v>
      </c>
      <c r="Q29" s="45">
        <f t="shared" si="11"/>
        <v>0</v>
      </c>
      <c r="R29" s="35">
        <v>5</v>
      </c>
      <c r="S29" s="56">
        <f t="shared" si="12"/>
        <v>10.638297872340425</v>
      </c>
      <c r="T29" s="4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ht="21.75" customHeight="1">
      <c r="A30" s="82"/>
      <c r="B30" s="7" t="s">
        <v>6</v>
      </c>
      <c r="C30" s="66" t="s">
        <v>46</v>
      </c>
      <c r="D30" s="23">
        <v>13</v>
      </c>
      <c r="E30" s="14">
        <v>54</v>
      </c>
      <c r="F30" s="19">
        <f t="shared" si="13"/>
        <v>67</v>
      </c>
      <c r="G30" s="29">
        <f t="shared" si="1"/>
        <v>58</v>
      </c>
      <c r="H30" s="29">
        <f t="shared" si="2"/>
        <v>9</v>
      </c>
      <c r="I30" s="19">
        <v>58</v>
      </c>
      <c r="J30" s="35">
        <v>46</v>
      </c>
      <c r="K30" s="40">
        <f t="shared" si="8"/>
        <v>0.7931034482758621</v>
      </c>
      <c r="L30" s="35">
        <v>7</v>
      </c>
      <c r="M30" s="45">
        <f t="shared" si="9"/>
        <v>0.1206896551724138</v>
      </c>
      <c r="N30" s="35">
        <v>2</v>
      </c>
      <c r="O30" s="45">
        <f t="shared" si="10"/>
        <v>0.034482758620689655</v>
      </c>
      <c r="P30" s="49">
        <v>0</v>
      </c>
      <c r="Q30" s="45">
        <f t="shared" si="11"/>
        <v>0</v>
      </c>
      <c r="R30" s="35">
        <v>3</v>
      </c>
      <c r="S30" s="56">
        <f t="shared" si="12"/>
        <v>5.172413793103448</v>
      </c>
      <c r="T30" s="4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27" customHeight="1">
      <c r="A31" s="82"/>
      <c r="B31" s="83" t="s">
        <v>43</v>
      </c>
      <c r="C31" s="83"/>
      <c r="D31" s="24">
        <f>SUM(D29:D30)</f>
        <v>21</v>
      </c>
      <c r="E31" s="22">
        <f>SUM(E29:E30)</f>
        <v>104</v>
      </c>
      <c r="F31" s="29">
        <f t="shared" si="13"/>
        <v>125</v>
      </c>
      <c r="G31" s="29">
        <f t="shared" si="1"/>
        <v>105</v>
      </c>
      <c r="H31" s="29">
        <f t="shared" si="2"/>
        <v>20</v>
      </c>
      <c r="I31" s="29">
        <f>SUM(I29:I30)</f>
        <v>105</v>
      </c>
      <c r="J31" s="36">
        <f>SUM(J29:J30)</f>
        <v>78</v>
      </c>
      <c r="K31" s="43">
        <f t="shared" si="8"/>
        <v>0.7428571428571429</v>
      </c>
      <c r="L31" s="36">
        <f>SUM(L29:L30)</f>
        <v>14</v>
      </c>
      <c r="M31" s="46">
        <f t="shared" si="9"/>
        <v>0.13333333333333333</v>
      </c>
      <c r="N31" s="36">
        <f>SUM(N29:N30)</f>
        <v>5</v>
      </c>
      <c r="O31" s="46">
        <f t="shared" si="10"/>
        <v>0.047619047619047616</v>
      </c>
      <c r="P31" s="36">
        <f>SUM(P29:P30)</f>
        <v>0</v>
      </c>
      <c r="Q31" s="46">
        <f t="shared" si="11"/>
        <v>0</v>
      </c>
      <c r="R31" s="36">
        <f>SUM(R29:R30)</f>
        <v>8</v>
      </c>
      <c r="S31" s="57">
        <f t="shared" si="12"/>
        <v>7.6190476190476195</v>
      </c>
      <c r="T31" s="4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58.5" customHeight="1">
      <c r="A32" s="84" t="s">
        <v>47</v>
      </c>
      <c r="B32" s="9" t="s">
        <v>7</v>
      </c>
      <c r="C32" s="66" t="s">
        <v>48</v>
      </c>
      <c r="D32" s="16">
        <v>5</v>
      </c>
      <c r="E32" s="14">
        <v>35</v>
      </c>
      <c r="F32" s="19">
        <f t="shared" si="13"/>
        <v>40</v>
      </c>
      <c r="G32" s="19">
        <f t="shared" si="1"/>
        <v>29</v>
      </c>
      <c r="H32" s="29">
        <f t="shared" si="2"/>
        <v>11</v>
      </c>
      <c r="I32" s="19">
        <v>29</v>
      </c>
      <c r="J32" s="35">
        <v>19</v>
      </c>
      <c r="K32" s="40">
        <f t="shared" si="8"/>
        <v>0.6551724137931034</v>
      </c>
      <c r="L32" s="35">
        <v>1</v>
      </c>
      <c r="M32" s="45">
        <f t="shared" si="9"/>
        <v>0.034482758620689655</v>
      </c>
      <c r="N32" s="35">
        <v>2</v>
      </c>
      <c r="O32" s="45">
        <f t="shared" si="10"/>
        <v>0.06896551724137931</v>
      </c>
      <c r="P32" s="35">
        <v>3</v>
      </c>
      <c r="Q32" s="45">
        <f t="shared" si="11"/>
        <v>0.10344827586206896</v>
      </c>
      <c r="R32" s="35">
        <v>4</v>
      </c>
      <c r="S32" s="56">
        <f t="shared" si="12"/>
        <v>13.793103448275861</v>
      </c>
      <c r="T32" s="59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22.5" customHeight="1">
      <c r="A33" s="85"/>
      <c r="B33" s="9" t="s">
        <v>8</v>
      </c>
      <c r="C33" s="66" t="s">
        <v>49</v>
      </c>
      <c r="D33" s="16">
        <v>19</v>
      </c>
      <c r="E33" s="14">
        <v>43</v>
      </c>
      <c r="F33" s="19">
        <f t="shared" si="13"/>
        <v>62</v>
      </c>
      <c r="G33" s="19">
        <f t="shared" si="1"/>
        <v>45</v>
      </c>
      <c r="H33" s="29">
        <f t="shared" si="2"/>
        <v>17</v>
      </c>
      <c r="I33" s="19">
        <v>45</v>
      </c>
      <c r="J33" s="35">
        <v>35</v>
      </c>
      <c r="K33" s="40">
        <f t="shared" si="8"/>
        <v>0.7777777777777778</v>
      </c>
      <c r="L33" s="35">
        <v>3</v>
      </c>
      <c r="M33" s="45">
        <f t="shared" si="9"/>
        <v>0.06666666666666667</v>
      </c>
      <c r="N33" s="35">
        <v>4</v>
      </c>
      <c r="O33" s="45">
        <f t="shared" si="10"/>
        <v>0.08888888888888889</v>
      </c>
      <c r="P33" s="35">
        <v>1</v>
      </c>
      <c r="Q33" s="45">
        <f t="shared" si="11"/>
        <v>0.022222222222222223</v>
      </c>
      <c r="R33" s="35">
        <v>2</v>
      </c>
      <c r="S33" s="56">
        <f t="shared" si="12"/>
        <v>4.444444444444445</v>
      </c>
      <c r="T33" s="59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25.5" customHeight="1">
      <c r="A34" s="85"/>
      <c r="B34" s="83" t="s">
        <v>43</v>
      </c>
      <c r="C34" s="83"/>
      <c r="D34" s="24">
        <f>SUM(D32:D33)</f>
        <v>24</v>
      </c>
      <c r="E34" s="22">
        <f>SUM(E32:E33)</f>
        <v>78</v>
      </c>
      <c r="F34" s="29">
        <f t="shared" si="13"/>
        <v>102</v>
      </c>
      <c r="G34" s="29">
        <f t="shared" si="1"/>
        <v>74</v>
      </c>
      <c r="H34" s="29">
        <f t="shared" si="2"/>
        <v>28</v>
      </c>
      <c r="I34" s="29">
        <f>SUM(I32:I33)</f>
        <v>74</v>
      </c>
      <c r="J34" s="36">
        <f>SUM(J32:J33)</f>
        <v>54</v>
      </c>
      <c r="K34" s="43">
        <f t="shared" si="8"/>
        <v>0.7297297297297297</v>
      </c>
      <c r="L34" s="36">
        <f>SUM(L32:L33)</f>
        <v>4</v>
      </c>
      <c r="M34" s="46">
        <f t="shared" si="9"/>
        <v>0.05405405405405406</v>
      </c>
      <c r="N34" s="36">
        <f>SUM(N32:N33)</f>
        <v>6</v>
      </c>
      <c r="O34" s="46">
        <f t="shared" si="10"/>
        <v>0.08108108108108109</v>
      </c>
      <c r="P34" s="36">
        <f>SUM(P32:P33)</f>
        <v>4</v>
      </c>
      <c r="Q34" s="46">
        <f t="shared" si="11"/>
        <v>0.05405405405405406</v>
      </c>
      <c r="R34" s="36">
        <f>SUM(R32:R33)</f>
        <v>6</v>
      </c>
      <c r="S34" s="57">
        <f t="shared" si="12"/>
        <v>8.108108108108109</v>
      </c>
      <c r="T34" s="4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95.25" customHeight="1">
      <c r="A35" s="86" t="s">
        <v>50</v>
      </c>
      <c r="B35" s="10" t="s">
        <v>9</v>
      </c>
      <c r="C35" s="67" t="s">
        <v>51</v>
      </c>
      <c r="D35" s="15">
        <v>15</v>
      </c>
      <c r="E35" s="19">
        <v>45</v>
      </c>
      <c r="F35" s="19">
        <f t="shared" si="13"/>
        <v>60</v>
      </c>
      <c r="G35" s="19">
        <f t="shared" si="1"/>
        <v>50</v>
      </c>
      <c r="H35" s="29">
        <f t="shared" si="2"/>
        <v>10</v>
      </c>
      <c r="I35" s="19">
        <v>50</v>
      </c>
      <c r="J35" s="34">
        <v>34</v>
      </c>
      <c r="K35" s="40">
        <f t="shared" si="8"/>
        <v>0.68</v>
      </c>
      <c r="L35" s="35">
        <v>11</v>
      </c>
      <c r="M35" s="45">
        <f t="shared" si="9"/>
        <v>0.22</v>
      </c>
      <c r="N35" s="49">
        <v>1</v>
      </c>
      <c r="O35" s="45">
        <f t="shared" si="10"/>
        <v>0.02</v>
      </c>
      <c r="P35" s="49">
        <v>3</v>
      </c>
      <c r="Q35" s="45">
        <f t="shared" si="11"/>
        <v>0.06</v>
      </c>
      <c r="R35" s="49">
        <v>1</v>
      </c>
      <c r="S35" s="56">
        <f t="shared" si="12"/>
        <v>2</v>
      </c>
      <c r="T35" s="4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24.75" customHeight="1">
      <c r="A36" s="87"/>
      <c r="C36" s="14" t="s">
        <v>52</v>
      </c>
      <c r="D36" s="25">
        <v>23</v>
      </c>
      <c r="E36" s="22">
        <v>19</v>
      </c>
      <c r="F36" s="29">
        <f t="shared" si="13"/>
        <v>42</v>
      </c>
      <c r="G36" s="29">
        <f t="shared" si="1"/>
        <v>42</v>
      </c>
      <c r="H36" s="29">
        <f t="shared" si="2"/>
        <v>0</v>
      </c>
      <c r="I36" s="29">
        <v>42</v>
      </c>
      <c r="J36" s="36">
        <v>29</v>
      </c>
      <c r="K36" s="43">
        <f t="shared" si="8"/>
        <v>0.6904761904761905</v>
      </c>
      <c r="L36" s="36">
        <v>8</v>
      </c>
      <c r="M36" s="46">
        <f t="shared" si="9"/>
        <v>0.19047619047619047</v>
      </c>
      <c r="N36" s="36">
        <v>3</v>
      </c>
      <c r="O36" s="46">
        <f t="shared" si="10"/>
        <v>0.07142857142857142</v>
      </c>
      <c r="P36" s="36">
        <v>1</v>
      </c>
      <c r="Q36" s="46">
        <f t="shared" si="11"/>
        <v>0.023809523809523808</v>
      </c>
      <c r="R36" s="36">
        <v>1</v>
      </c>
      <c r="S36" s="57">
        <f t="shared" si="12"/>
        <v>2.380952380952381</v>
      </c>
      <c r="T36" s="59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24" customHeight="1">
      <c r="A37" s="3"/>
      <c r="B37" s="11"/>
      <c r="C37" s="18" t="s">
        <v>53</v>
      </c>
      <c r="D37" s="26">
        <v>167</v>
      </c>
      <c r="E37" s="26">
        <v>688</v>
      </c>
      <c r="F37" s="29">
        <f t="shared" si="13"/>
        <v>855</v>
      </c>
      <c r="G37" s="29">
        <f t="shared" si="1"/>
        <v>714</v>
      </c>
      <c r="H37" s="29">
        <f t="shared" si="2"/>
        <v>141</v>
      </c>
      <c r="I37" s="26">
        <v>714</v>
      </c>
      <c r="J37" s="26">
        <v>476</v>
      </c>
      <c r="K37" s="43">
        <f t="shared" si="8"/>
        <v>0.6666666666666666</v>
      </c>
      <c r="L37" s="44">
        <v>123</v>
      </c>
      <c r="M37" s="46">
        <f t="shared" si="9"/>
        <v>0.1722689075630252</v>
      </c>
      <c r="N37" s="26">
        <v>60</v>
      </c>
      <c r="O37" s="46">
        <f t="shared" si="10"/>
        <v>0.08403361344537816</v>
      </c>
      <c r="P37" s="26">
        <v>25</v>
      </c>
      <c r="Q37" s="46">
        <f t="shared" si="11"/>
        <v>0.0350140056022409</v>
      </c>
      <c r="R37" s="26">
        <v>30</v>
      </c>
      <c r="S37" s="57">
        <f t="shared" si="12"/>
        <v>4.201680672268908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0" ht="23.25" customHeight="1">
      <c r="A38" s="4"/>
      <c r="B38" s="4"/>
      <c r="C38" s="4"/>
      <c r="D38" s="4"/>
      <c r="E38" s="4"/>
      <c r="F38" s="4"/>
      <c r="G38" s="4"/>
      <c r="H38" s="30"/>
      <c r="I38" s="4"/>
      <c r="J38" s="37"/>
      <c r="K38" s="4"/>
      <c r="L38" s="4"/>
      <c r="M38" s="4"/>
      <c r="N38" s="4"/>
      <c r="O38" s="68" t="s">
        <v>54</v>
      </c>
      <c r="P38" s="68"/>
      <c r="Q38" s="68"/>
      <c r="R38" s="68"/>
      <c r="S38" s="4"/>
      <c r="T38" s="4"/>
    </row>
    <row r="39" spans="1:20" ht="22.5" customHeight="1">
      <c r="A39" s="4"/>
      <c r="B39" s="4"/>
      <c r="C39" s="4"/>
      <c r="D39" s="4"/>
      <c r="E39" s="4"/>
      <c r="F39" s="4"/>
      <c r="G39" s="4"/>
      <c r="H39" s="4"/>
      <c r="I39" s="4"/>
      <c r="J39" s="37"/>
      <c r="K39" s="4"/>
      <c r="L39" s="4"/>
      <c r="M39" s="4"/>
      <c r="N39" s="4"/>
      <c r="O39" s="68" t="s">
        <v>55</v>
      </c>
      <c r="P39" s="68"/>
      <c r="Q39" s="68"/>
      <c r="R39" s="68"/>
      <c r="S39" s="4"/>
      <c r="T39" s="4"/>
    </row>
    <row r="40" spans="1:20" ht="18.75" customHeight="1">
      <c r="A40" s="4"/>
      <c r="B40" s="4"/>
      <c r="C40" s="4"/>
      <c r="D40" s="4"/>
      <c r="E40" s="4"/>
      <c r="F40" s="4"/>
      <c r="G40" s="4"/>
      <c r="H40" s="4"/>
      <c r="I40" s="4"/>
      <c r="J40" s="37"/>
      <c r="K40" s="4"/>
      <c r="L40" s="4"/>
      <c r="M40" s="4"/>
      <c r="N40" s="50"/>
      <c r="O40" s="52"/>
      <c r="P40" s="52"/>
      <c r="Q40" s="4"/>
      <c r="R40" s="4"/>
      <c r="S40" s="4"/>
      <c r="T40" s="4"/>
    </row>
    <row r="41" spans="1:20" ht="15.75" customHeight="1">
      <c r="A41" s="4"/>
      <c r="B41" s="4"/>
      <c r="C41" s="4"/>
      <c r="D41" s="4"/>
      <c r="E41" s="4"/>
      <c r="F41" s="4"/>
      <c r="G41" s="4"/>
      <c r="H41" s="4"/>
      <c r="I41" s="4"/>
      <c r="J41" s="37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2.5" customHeight="1">
      <c r="A42" s="4"/>
      <c r="B42" s="4"/>
      <c r="C42" s="4"/>
      <c r="D42" s="4"/>
      <c r="E42" s="4"/>
      <c r="F42" s="4"/>
      <c r="G42" s="4"/>
      <c r="H42" s="4"/>
      <c r="I42" s="4"/>
      <c r="J42" s="37"/>
      <c r="K42" s="4"/>
      <c r="L42" s="4"/>
      <c r="M42" s="4"/>
      <c r="N42" s="68"/>
      <c r="O42" s="68"/>
      <c r="P42" s="68"/>
      <c r="Q42" s="68"/>
      <c r="R42" s="4"/>
      <c r="S42" s="4"/>
      <c r="T42" s="4"/>
    </row>
    <row r="43" spans="1:20" ht="22.5" customHeight="1">
      <c r="A43" s="4"/>
      <c r="B43" s="4"/>
      <c r="C43" s="4"/>
      <c r="D43" s="4"/>
      <c r="E43" s="4"/>
      <c r="F43" s="4"/>
      <c r="G43" s="4"/>
      <c r="H43" s="4"/>
      <c r="I43" s="4"/>
      <c r="J43" s="37"/>
      <c r="K43" s="4"/>
      <c r="L43" s="4"/>
      <c r="M43" s="4"/>
      <c r="N43" s="68"/>
      <c r="O43" s="68"/>
      <c r="P43" s="68"/>
      <c r="Q43" s="68"/>
      <c r="R43" s="4"/>
      <c r="S43" s="4"/>
      <c r="T43" s="4"/>
    </row>
    <row r="44" spans="1:20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sheetProtection/>
  <mergeCells count="33">
    <mergeCell ref="N42:Q42"/>
    <mergeCell ref="N43:Q43"/>
    <mergeCell ref="A32:A34"/>
    <mergeCell ref="B34:C34"/>
    <mergeCell ref="A35:A36"/>
    <mergeCell ref="O38:R38"/>
    <mergeCell ref="O39:R39"/>
    <mergeCell ref="P13:Q13"/>
    <mergeCell ref="A16:A28"/>
    <mergeCell ref="B28:C28"/>
    <mergeCell ref="A29:A31"/>
    <mergeCell ref="B31:C31"/>
    <mergeCell ref="P9:Q9"/>
    <mergeCell ref="A11:A14"/>
    <mergeCell ref="B11:B14"/>
    <mergeCell ref="C11:C14"/>
    <mergeCell ref="D11:D14"/>
    <mergeCell ref="E11:E14"/>
    <mergeCell ref="F11:F14"/>
    <mergeCell ref="G11:G14"/>
    <mergeCell ref="H11:H14"/>
    <mergeCell ref="I11:R11"/>
    <mergeCell ref="I12:I14"/>
    <mergeCell ref="J12:K13"/>
    <mergeCell ref="L12:M13"/>
    <mergeCell ref="N12:Q12"/>
    <mergeCell ref="R12:S13"/>
    <mergeCell ref="N13:O13"/>
    <mergeCell ref="E4:L4"/>
    <mergeCell ref="E5:M5"/>
    <mergeCell ref="B6:G6"/>
    <mergeCell ref="P6:Q6"/>
    <mergeCell ref="E8:L8"/>
  </mergeCells>
  <printOptions/>
  <pageMargins left="0.25" right="0.25" top="0.5" bottom="0.5" header="0.31496062992125984" footer="0.31496062992125984"/>
  <pageSetup horizontalDpi="600" verticalDpi="600" orientation="landscape" paperSize="9" scale="5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5.75" customHeight="1"/>
  <cols>
    <col min="1" max="16384" width="8.8984375" style="0" customWidth="1"/>
  </cols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" defaultRowHeight="15.75" customHeight="1"/>
  <cols>
    <col min="1" max="16384" width="8.8984375" style="0" customWidth="1"/>
  </cols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ODF Add-in for Microsoft Office 4.0.5309.0 (12.0.6759)</Application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Ninoslav</cp:lastModifiedBy>
  <dcterms:created xsi:type="dcterms:W3CDTF">2010-04-08T04:19:27Z</dcterms:created>
  <dcterms:modified xsi:type="dcterms:W3CDTF">2016-11-25T11:16:33Z</dcterms:modified>
  <cp:category/>
  <cp:version/>
  <cp:contentType/>
  <cp:contentStatus/>
  <cp:revision>160</cp:revision>
</cp:coreProperties>
</file>